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40" tabRatio="760" activeTab="6"/>
  </bookViews>
  <sheets>
    <sheet name="Carlisle Barracks" sheetId="1" r:id="rId1"/>
    <sheet name="Fort Belvoir" sheetId="2" r:id="rId2"/>
    <sheet name="Fort Myer" sheetId="3" r:id="rId3"/>
    <sheet name="Little Creek" sheetId="4" r:id="rId4"/>
    <sheet name="Norfolk" sheetId="5" r:id="rId5"/>
    <sheet name="Oceana" sheetId="6" r:id="rId6"/>
    <sheet name="Portsmouth NNSY, VA" sheetId="7" r:id="rId7"/>
  </sheets>
  <definedNames/>
  <calcPr fullCalcOnLoad="1"/>
</workbook>
</file>

<file path=xl/sharedStrings.xml><?xml version="1.0" encoding="utf-8"?>
<sst xmlns="http://schemas.openxmlformats.org/spreadsheetml/2006/main" count="714" uniqueCount="78">
  <si>
    <t>LINEN LISTING FOR:</t>
  </si>
  <si>
    <t>MOP, DUST 36"</t>
  </si>
  <si>
    <t>MOP, DUST 42"</t>
  </si>
  <si>
    <t>MOP, WET 28 OZ</t>
  </si>
  <si>
    <t>WEEKLY ENVRONMENTAL FEE</t>
  </si>
  <si>
    <t>CLIN</t>
  </si>
  <si>
    <t>BASE PERIOD</t>
  </si>
  <si>
    <t>COST EACH</t>
  </si>
  <si>
    <t>WEEKLY</t>
  </si>
  <si>
    <t>QTY</t>
  </si>
  <si>
    <t>TOTAL</t>
  </si>
  <si>
    <t>WKS</t>
  </si>
  <si>
    <t>ANNUAL TOTAL</t>
  </si>
  <si>
    <t>DATE:</t>
  </si>
  <si>
    <t>THRU</t>
  </si>
  <si>
    <t>TOTAL CONTRACT VALUE, BASE + OPTS:</t>
  </si>
  <si>
    <t>DESCRIPTION</t>
  </si>
  <si>
    <t>LINE NUMBER</t>
  </si>
  <si>
    <t>FIRST OPTION PEIROD</t>
  </si>
  <si>
    <t>SECOND OPTION PERIOD</t>
  </si>
  <si>
    <t>THIRD OPTION PERIOD</t>
  </si>
  <si>
    <t>FOURTH OPTION PERIOD</t>
  </si>
  <si>
    <t>SUBTOTALS:</t>
  </si>
  <si>
    <t>WEEKLY:</t>
  </si>
  <si>
    <t>ANNUALLY:</t>
  </si>
  <si>
    <t>ENTER PERCENT RATE FOR LOSS/DAMAGED ITEMS HERE:</t>
  </si>
  <si>
    <t>TOTAL WEEKLY AMOUNT:</t>
  </si>
  <si>
    <t>ENTER PERCENT RATE FOR FUEL SURCHARGE HERE:</t>
  </si>
  <si>
    <t>WKLY</t>
  </si>
  <si>
    <t>AN:</t>
  </si>
  <si>
    <t xml:space="preserve"> </t>
  </si>
  <si>
    <t>MOP, WET 24 OZ</t>
  </si>
  <si>
    <t>WEEKLY FEE FOR ENERGY SURCHARGE  MULTIPLY WEEKLY SUBTOTAL (ROW 26) BY PERCENT RATE:</t>
  </si>
  <si>
    <t>WEEKLY FEE FOR LOST/DAMAGED ITEMS  MULTIPLY WEEKLY SUBTOTAL (ROW 26) BY PERCENT RATE:</t>
  </si>
  <si>
    <t>BUTCHER COATS, WHITE</t>
  </si>
  <si>
    <t>BUTCHER SHIRTS, WHITE</t>
  </si>
  <si>
    <t>BUTCHER PANTS, WHITE</t>
  </si>
  <si>
    <t>BUTCHER APRONS, WHITE</t>
  </si>
  <si>
    <t>BIB APRONS, NAVY BLUE</t>
  </si>
  <si>
    <t>COBBLER APRONS, NAVY BLUE</t>
  </si>
  <si>
    <t>MAT 3' X 5'  BLACK/GREY</t>
  </si>
  <si>
    <t>MAT 3' X 10'  BLACK/GREY</t>
  </si>
  <si>
    <t>MAT 4' X 6'  BLACK/GREY</t>
  </si>
  <si>
    <t>0001</t>
  </si>
  <si>
    <t>1001</t>
  </si>
  <si>
    <t>2001</t>
  </si>
  <si>
    <t>3001</t>
  </si>
  <si>
    <t>4001</t>
  </si>
  <si>
    <t>3/3/1/16</t>
  </si>
  <si>
    <t>3/3/1/19</t>
  </si>
  <si>
    <t>ATTACHMENT  2</t>
  </si>
  <si>
    <t>COMMISSARY NAME:  CARLISLE BARRACKS</t>
  </si>
  <si>
    <t>COMMISSARY NAME:  FORT BELVOIR</t>
  </si>
  <si>
    <t>COMMISSARY NAME:  FORT MYER</t>
  </si>
  <si>
    <t>COMMISSARY NAME:  LITTLE CREEK</t>
  </si>
  <si>
    <t>COMMISSARY NAME:  NORFOLK</t>
  </si>
  <si>
    <t>COMMISSARY NAME:  OCEANA</t>
  </si>
  <si>
    <t>COMMISSARY NAME:  PORTSMOUTH NNSY</t>
  </si>
  <si>
    <t>Solicitation:  HDEC05-14-T-0034</t>
  </si>
  <si>
    <t>COMPANY NAME:  ACE UNIFORM</t>
  </si>
  <si>
    <t>Contract: HDEC05-14-D-0034</t>
  </si>
  <si>
    <t>Contract:  HDEC05-14-D-0034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</si>
  <si>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</si>
  <si>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</si>
  <si>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</si>
  <si>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</si>
  <si>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</si>
  <si>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</si>
  <si>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</si>
  <si>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</si>
  <si>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</si>
  <si>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</si>
  <si>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</si>
  <si>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</si>
  <si>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</si>
  <si>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AP</t>
  </si>
  <si>
    <t>AQ</t>
  </si>
  <si>
    <t>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</si>
</sst>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/yy"/>
    <numFmt numFmtId="166" formatCode="&quot;$&quot;#,##0.00"/>
    <numFmt numFmtId="167" formatCode="0.0%"/>
    <numFmt numFmtId="168" formatCode="&quot;$&quot;#,##0.000"/>
    <numFmt numFmtId="169" formatCode="0.000%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5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0" fillId="0" borderId="13" xfId="0" applyNumberForma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166" fontId="0" fillId="33" borderId="0" xfId="0" applyNumberFormat="1" applyFill="1" applyBorder="1" applyAlignment="1">
      <alignment/>
    </xf>
    <xf numFmtId="166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0" fillId="0" borderId="16" xfId="0" applyNumberForma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wrapText="1"/>
    </xf>
    <xf numFmtId="166" fontId="10" fillId="0" borderId="23" xfId="0" applyNumberFormat="1" applyFont="1" applyBorder="1" applyAlignment="1">
      <alignment wrapText="1"/>
    </xf>
    <xf numFmtId="167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0" fillId="33" borderId="0" xfId="0" applyFont="1" applyFill="1" applyAlignment="1">
      <alignment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166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6" fontId="10" fillId="0" borderId="30" xfId="0" applyNumberFormat="1" applyFont="1" applyBorder="1" applyAlignment="1">
      <alignment wrapText="1"/>
    </xf>
    <xf numFmtId="0" fontId="10" fillId="0" borderId="31" xfId="0" applyFont="1" applyBorder="1" applyAlignment="1">
      <alignment wrapText="1"/>
    </xf>
    <xf numFmtId="166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66" fontId="0" fillId="0" borderId="0" xfId="0" applyNumberFormat="1" applyBorder="1" applyAlignment="1">
      <alignment horizontal="center" wrapText="1"/>
    </xf>
    <xf numFmtId="166" fontId="0" fillId="0" borderId="32" xfId="0" applyNumberFormat="1" applyBorder="1" applyAlignment="1">
      <alignment horizontal="center" wrapText="1"/>
    </xf>
    <xf numFmtId="166" fontId="0" fillId="0" borderId="33" xfId="0" applyNumberFormat="1" applyBorder="1" applyAlignment="1">
      <alignment horizontal="center" wrapText="1"/>
    </xf>
    <xf numFmtId="166" fontId="0" fillId="0" borderId="34" xfId="0" applyNumberFormat="1" applyBorder="1" applyAlignment="1">
      <alignment horizontal="center" wrapText="1"/>
    </xf>
    <xf numFmtId="0" fontId="0" fillId="0" borderId="19" xfId="0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6" fontId="6" fillId="0" borderId="36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2" fillId="0" borderId="42" xfId="0" applyFont="1" applyBorder="1" applyAlignment="1">
      <alignment horizontal="right"/>
    </xf>
    <xf numFmtId="0" fontId="0" fillId="0" borderId="43" xfId="0" applyBorder="1" applyAlignment="1">
      <alignment horizontal="right"/>
    </xf>
    <xf numFmtId="49" fontId="2" fillId="0" borderId="43" xfId="0" applyNumberFormat="1" applyFont="1" applyBorder="1" applyAlignment="1">
      <alignment horizontal="left"/>
    </xf>
    <xf numFmtId="49" fontId="0" fillId="0" borderId="43" xfId="0" applyNumberFormat="1" applyBorder="1" applyAlignment="1">
      <alignment horizontal="left"/>
    </xf>
    <xf numFmtId="49" fontId="0" fillId="0" borderId="44" xfId="0" applyNumberFormat="1" applyBorder="1" applyAlignment="1">
      <alignment horizontal="left"/>
    </xf>
    <xf numFmtId="0" fontId="2" fillId="0" borderId="45" xfId="0" applyFont="1" applyBorder="1" applyAlignment="1">
      <alignment textRotation="90"/>
    </xf>
    <xf numFmtId="0" fontId="2" fillId="0" borderId="19" xfId="0" applyFont="1" applyBorder="1" applyAlignment="1">
      <alignment textRotation="90"/>
    </xf>
    <xf numFmtId="0" fontId="2" fillId="0" borderId="46" xfId="0" applyFont="1" applyBorder="1" applyAlignment="1">
      <alignment textRotation="90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914400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100679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13442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22777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914400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100679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13442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22777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914400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100679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13442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22777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914400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100679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13442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22777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914400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100679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13442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22777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50582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7061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50582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7061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PageLayoutView="0" workbookViewId="0" topLeftCell="A1">
      <selection activeCell="H8" sqref="H8:AA28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51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60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 t="s">
        <v>5</v>
      </c>
      <c r="I3" s="77"/>
      <c r="J3" s="78" t="s">
        <v>44</v>
      </c>
      <c r="K3" s="79"/>
      <c r="L3" s="80"/>
      <c r="M3" s="76" t="s">
        <v>5</v>
      </c>
      <c r="N3" s="77"/>
      <c r="O3" s="78" t="s">
        <v>45</v>
      </c>
      <c r="P3" s="79"/>
      <c r="Q3" s="80"/>
      <c r="R3" s="76" t="s">
        <v>5</v>
      </c>
      <c r="S3" s="77"/>
      <c r="T3" s="78" t="s">
        <v>46</v>
      </c>
      <c r="U3" s="79"/>
      <c r="V3" s="80"/>
      <c r="W3" s="76" t="s">
        <v>5</v>
      </c>
      <c r="X3" s="77"/>
      <c r="Y3" s="78" t="s">
        <v>47</v>
      </c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 t="s">
        <v>18</v>
      </c>
      <c r="I4" s="70"/>
      <c r="J4" s="70"/>
      <c r="K4" s="73"/>
      <c r="L4" s="74"/>
      <c r="M4" s="72" t="s">
        <v>19</v>
      </c>
      <c r="N4" s="70"/>
      <c r="O4" s="70"/>
      <c r="P4" s="73"/>
      <c r="Q4" s="74"/>
      <c r="R4" s="72" t="s">
        <v>20</v>
      </c>
      <c r="S4" s="70"/>
      <c r="T4" s="70"/>
      <c r="U4" s="73"/>
      <c r="V4" s="74"/>
      <c r="W4" s="72" t="s">
        <v>21</v>
      </c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 t="s">
        <v>13</v>
      </c>
      <c r="I5" s="75">
        <v>42095</v>
      </c>
      <c r="J5" s="75"/>
      <c r="K5" s="4" t="s">
        <v>14</v>
      </c>
      <c r="L5" s="8" t="s">
        <v>48</v>
      </c>
      <c r="M5" s="7" t="s">
        <v>13</v>
      </c>
      <c r="N5" s="75">
        <v>42461</v>
      </c>
      <c r="O5" s="75"/>
      <c r="P5" s="4" t="s">
        <v>14</v>
      </c>
      <c r="Q5" s="8">
        <v>42825</v>
      </c>
      <c r="R5" s="7" t="s">
        <v>13</v>
      </c>
      <c r="S5" s="75">
        <v>42826</v>
      </c>
      <c r="T5" s="75"/>
      <c r="U5" s="4" t="s">
        <v>14</v>
      </c>
      <c r="V5" s="8">
        <v>43190</v>
      </c>
      <c r="W5" s="7" t="s">
        <v>13</v>
      </c>
      <c r="X5" s="75">
        <v>43191</v>
      </c>
      <c r="Y5" s="75"/>
      <c r="Z5" s="4" t="s">
        <v>14</v>
      </c>
      <c r="AA5" s="8" t="s">
        <v>49</v>
      </c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 t="s">
        <v>7</v>
      </c>
      <c r="I6" s="69" t="s">
        <v>8</v>
      </c>
      <c r="J6" s="70"/>
      <c r="K6" s="71"/>
      <c r="L6" s="63" t="s">
        <v>12</v>
      </c>
      <c r="M6" s="67" t="s">
        <v>7</v>
      </c>
      <c r="N6" s="69" t="s">
        <v>8</v>
      </c>
      <c r="O6" s="70"/>
      <c r="P6" s="71"/>
      <c r="Q6" s="63" t="s">
        <v>12</v>
      </c>
      <c r="R6" s="67" t="s">
        <v>7</v>
      </c>
      <c r="S6" s="69" t="s">
        <v>8</v>
      </c>
      <c r="T6" s="70"/>
      <c r="U6" s="71"/>
      <c r="V6" s="63" t="s">
        <v>12</v>
      </c>
      <c r="W6" s="67" t="s">
        <v>7</v>
      </c>
      <c r="X6" s="69" t="s">
        <v>8</v>
      </c>
      <c r="Y6" s="70"/>
      <c r="Z6" s="71"/>
      <c r="AA6" s="63" t="s">
        <v>12</v>
      </c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 t="s">
        <v>9</v>
      </c>
      <c r="J7" s="36" t="s">
        <v>10</v>
      </c>
      <c r="K7" s="37" t="s">
        <v>11</v>
      </c>
      <c r="L7" s="64"/>
      <c r="M7" s="68"/>
      <c r="N7" s="36" t="s">
        <v>9</v>
      </c>
      <c r="O7" s="36" t="s">
        <v>10</v>
      </c>
      <c r="P7" s="37" t="s">
        <v>11</v>
      </c>
      <c r="Q7" s="64"/>
      <c r="R7" s="68"/>
      <c r="S7" s="36" t="s">
        <v>9</v>
      </c>
      <c r="T7" s="36" t="s">
        <v>10</v>
      </c>
      <c r="U7" s="37" t="s">
        <v>11</v>
      </c>
      <c r="V7" s="64"/>
      <c r="W7" s="68"/>
      <c r="X7" s="36" t="s">
        <v>9</v>
      </c>
      <c r="Y7" s="36" t="s">
        <v>10</v>
      </c>
      <c r="Z7" s="37" t="s">
        <v>11</v>
      </c>
      <c r="AA7" s="64"/>
    </row>
    <row r="8" spans="1:27" ht="17.25" customHeight="1">
      <c r="A8" s="18" t="s">
        <v>62</v>
      </c>
      <c r="B8" s="17" t="s">
        <v>34</v>
      </c>
      <c r="C8" s="15">
        <v>1</v>
      </c>
      <c r="D8" s="14">
        <v>30</v>
      </c>
      <c r="E8" s="13">
        <f>SUM(C8*D8)</f>
        <v>30</v>
      </c>
      <c r="F8" s="14">
        <v>52</v>
      </c>
      <c r="G8" s="16">
        <f>SUM(E8*F8)</f>
        <v>1560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0.25</v>
      </c>
      <c r="D11" s="14">
        <v>30</v>
      </c>
      <c r="E11" s="13">
        <f t="shared" si="0"/>
        <v>7.5</v>
      </c>
      <c r="F11" s="14">
        <v>52</v>
      </c>
      <c r="G11" s="16">
        <f t="shared" si="1"/>
        <v>390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0.25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0.5</v>
      </c>
      <c r="D13" s="14">
        <v>135</v>
      </c>
      <c r="E13" s="13">
        <f t="shared" si="0"/>
        <v>67.5</v>
      </c>
      <c r="F13" s="14">
        <v>52</v>
      </c>
      <c r="G13" s="16">
        <f t="shared" si="1"/>
        <v>3510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3</v>
      </c>
      <c r="D14" s="14">
        <v>8</v>
      </c>
      <c r="E14" s="13">
        <f t="shared" si="0"/>
        <v>24</v>
      </c>
      <c r="F14" s="14">
        <v>52</v>
      </c>
      <c r="G14" s="16">
        <f t="shared" si="1"/>
        <v>1248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6</v>
      </c>
      <c r="D15" s="14">
        <v>2</v>
      </c>
      <c r="E15" s="13">
        <f t="shared" si="0"/>
        <v>12</v>
      </c>
      <c r="F15" s="14">
        <v>52</v>
      </c>
      <c r="G15" s="16">
        <f t="shared" si="1"/>
        <v>624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4</v>
      </c>
      <c r="D16" s="14">
        <v>4</v>
      </c>
      <c r="E16" s="13">
        <f t="shared" si="0"/>
        <v>16</v>
      </c>
      <c r="F16" s="14">
        <v>52</v>
      </c>
      <c r="G16" s="16">
        <f t="shared" si="1"/>
        <v>832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3</v>
      </c>
      <c r="E19" s="13">
        <f>SUM(C19*D19)</f>
        <v>3</v>
      </c>
      <c r="F19" s="14">
        <v>52</v>
      </c>
      <c r="G19" s="16">
        <f>SUM(E19*F19)</f>
        <v>156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165</v>
      </c>
      <c r="F23" s="5"/>
      <c r="G23" s="10">
        <f>SUM(G8:G21)</f>
        <v>8580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77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>
      <c r="A27" s="55"/>
      <c r="B27" s="57"/>
      <c r="C27" s="35">
        <v>0.1</v>
      </c>
      <c r="D27" s="51">
        <f>SUM(C27*E23)</f>
        <v>16.5</v>
      </c>
      <c r="E27" s="52"/>
      <c r="F27" s="12">
        <v>52</v>
      </c>
      <c r="G27" s="30">
        <f>SUM(D27*F27)</f>
        <v>858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s="2" customFormat="1" ht="16.5" customHeight="1" thickBot="1">
      <c r="A28" s="21" t="s">
        <v>30</v>
      </c>
      <c r="B28" s="32" t="s">
        <v>26</v>
      </c>
      <c r="C28" s="33" t="s">
        <v>28</v>
      </c>
      <c r="D28" s="45">
        <f>SUM(E23+D25+D27)</f>
        <v>181.5</v>
      </c>
      <c r="E28" s="46"/>
      <c r="F28" s="31" t="s">
        <v>29</v>
      </c>
      <c r="G28" s="34">
        <f>SUM(G23+G25+G27)</f>
        <v>9438</v>
      </c>
      <c r="H28" s="33"/>
      <c r="I28" s="45"/>
      <c r="J28" s="46"/>
      <c r="K28" s="31"/>
      <c r="L28" s="34"/>
      <c r="M28" s="33"/>
      <c r="N28" s="45"/>
      <c r="O28" s="46"/>
      <c r="P28" s="31"/>
      <c r="Q28" s="34"/>
      <c r="R28" s="33"/>
      <c r="S28" s="45"/>
      <c r="T28" s="46"/>
      <c r="U28" s="31"/>
      <c r="V28" s="34"/>
      <c r="W28" s="33"/>
      <c r="X28" s="45"/>
      <c r="Y28" s="46"/>
      <c r="Z28" s="31"/>
      <c r="AA28" s="34"/>
    </row>
    <row r="29" spans="1:27" ht="13.5" thickBot="1">
      <c r="A29" s="40" t="s">
        <v>15</v>
      </c>
      <c r="B29" s="41"/>
      <c r="C29" s="42">
        <v>47190</v>
      </c>
      <c r="D29" s="43"/>
      <c r="E29" s="44"/>
      <c r="F29" s="22"/>
      <c r="G29" s="22"/>
      <c r="H29" s="22"/>
      <c r="I29" s="25"/>
      <c r="J29" s="25"/>
      <c r="K29" s="22"/>
      <c r="L29" s="22"/>
      <c r="M29" s="22"/>
      <c r="N29" s="25"/>
      <c r="O29" s="25"/>
      <c r="P29" s="22"/>
      <c r="Q29" s="22"/>
      <c r="R29" s="22"/>
      <c r="S29" s="25"/>
      <c r="T29" s="25"/>
      <c r="U29" s="22"/>
      <c r="V29" s="22"/>
      <c r="W29" s="22"/>
      <c r="X29" s="25"/>
      <c r="Y29" s="25"/>
      <c r="Z29" s="22"/>
      <c r="AA29" s="22"/>
    </row>
  </sheetData>
  <sheetProtection/>
  <mergeCells count="79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X28:Y28"/>
    <mergeCell ref="W26:AA26"/>
    <mergeCell ref="D27:E27"/>
    <mergeCell ref="I27:J27"/>
    <mergeCell ref="N27:O27"/>
    <mergeCell ref="S27:T27"/>
    <mergeCell ref="X27:Y27"/>
    <mergeCell ref="A29:B29"/>
    <mergeCell ref="C29:E29"/>
    <mergeCell ref="D28:E28"/>
    <mergeCell ref="I28:J28"/>
    <mergeCell ref="N28:O28"/>
    <mergeCell ref="S28:T28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PageLayoutView="0" workbookViewId="0" topLeftCell="A1">
      <selection activeCell="H8" sqref="H8:AA28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52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61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 t="s">
        <v>5</v>
      </c>
      <c r="I3" s="77"/>
      <c r="J3" s="78" t="s">
        <v>44</v>
      </c>
      <c r="K3" s="79"/>
      <c r="L3" s="80"/>
      <c r="M3" s="76" t="s">
        <v>5</v>
      </c>
      <c r="N3" s="77"/>
      <c r="O3" s="78" t="s">
        <v>45</v>
      </c>
      <c r="P3" s="79"/>
      <c r="Q3" s="80"/>
      <c r="R3" s="76" t="s">
        <v>5</v>
      </c>
      <c r="S3" s="77"/>
      <c r="T3" s="78" t="s">
        <v>46</v>
      </c>
      <c r="U3" s="79"/>
      <c r="V3" s="80"/>
      <c r="W3" s="76" t="s">
        <v>5</v>
      </c>
      <c r="X3" s="77"/>
      <c r="Y3" s="78" t="s">
        <v>47</v>
      </c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 t="s">
        <v>18</v>
      </c>
      <c r="I4" s="70"/>
      <c r="J4" s="70"/>
      <c r="K4" s="73"/>
      <c r="L4" s="74"/>
      <c r="M4" s="72" t="s">
        <v>19</v>
      </c>
      <c r="N4" s="70"/>
      <c r="O4" s="70"/>
      <c r="P4" s="73"/>
      <c r="Q4" s="74"/>
      <c r="R4" s="72" t="s">
        <v>20</v>
      </c>
      <c r="S4" s="70"/>
      <c r="T4" s="70"/>
      <c r="U4" s="73"/>
      <c r="V4" s="74"/>
      <c r="W4" s="72" t="s">
        <v>21</v>
      </c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 t="s">
        <v>13</v>
      </c>
      <c r="I5" s="75">
        <v>42095</v>
      </c>
      <c r="J5" s="75"/>
      <c r="K5" s="4" t="s">
        <v>14</v>
      </c>
      <c r="L5" s="8" t="s">
        <v>48</v>
      </c>
      <c r="M5" s="7" t="s">
        <v>13</v>
      </c>
      <c r="N5" s="75">
        <v>42461</v>
      </c>
      <c r="O5" s="75"/>
      <c r="P5" s="4" t="s">
        <v>14</v>
      </c>
      <c r="Q5" s="8">
        <v>42825</v>
      </c>
      <c r="R5" s="7" t="s">
        <v>13</v>
      </c>
      <c r="S5" s="75">
        <v>42826</v>
      </c>
      <c r="T5" s="75"/>
      <c r="U5" s="4" t="s">
        <v>14</v>
      </c>
      <c r="V5" s="8">
        <v>43190</v>
      </c>
      <c r="W5" s="7" t="s">
        <v>13</v>
      </c>
      <c r="X5" s="75">
        <v>43191</v>
      </c>
      <c r="Y5" s="75"/>
      <c r="Z5" s="4" t="s">
        <v>14</v>
      </c>
      <c r="AA5" s="8" t="s">
        <v>49</v>
      </c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 t="s">
        <v>7</v>
      </c>
      <c r="I6" s="69" t="s">
        <v>8</v>
      </c>
      <c r="J6" s="70"/>
      <c r="K6" s="71"/>
      <c r="L6" s="63" t="s">
        <v>12</v>
      </c>
      <c r="M6" s="67" t="s">
        <v>7</v>
      </c>
      <c r="N6" s="69" t="s">
        <v>8</v>
      </c>
      <c r="O6" s="70"/>
      <c r="P6" s="71"/>
      <c r="Q6" s="63" t="s">
        <v>12</v>
      </c>
      <c r="R6" s="67" t="s">
        <v>7</v>
      </c>
      <c r="S6" s="69" t="s">
        <v>8</v>
      </c>
      <c r="T6" s="70"/>
      <c r="U6" s="71"/>
      <c r="V6" s="63" t="s">
        <v>12</v>
      </c>
      <c r="W6" s="67" t="s">
        <v>7</v>
      </c>
      <c r="X6" s="69" t="s">
        <v>8</v>
      </c>
      <c r="Y6" s="70"/>
      <c r="Z6" s="71"/>
      <c r="AA6" s="63" t="s">
        <v>12</v>
      </c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 t="s">
        <v>9</v>
      </c>
      <c r="J7" s="36" t="s">
        <v>10</v>
      </c>
      <c r="K7" s="37" t="s">
        <v>11</v>
      </c>
      <c r="L7" s="64"/>
      <c r="M7" s="68"/>
      <c r="N7" s="36" t="s">
        <v>9</v>
      </c>
      <c r="O7" s="36" t="s">
        <v>10</v>
      </c>
      <c r="P7" s="37" t="s">
        <v>11</v>
      </c>
      <c r="Q7" s="64"/>
      <c r="R7" s="68"/>
      <c r="S7" s="36" t="s">
        <v>9</v>
      </c>
      <c r="T7" s="36" t="s">
        <v>10</v>
      </c>
      <c r="U7" s="37" t="s">
        <v>11</v>
      </c>
      <c r="V7" s="64"/>
      <c r="W7" s="68"/>
      <c r="X7" s="36" t="s">
        <v>9</v>
      </c>
      <c r="Y7" s="36" t="s">
        <v>10</v>
      </c>
      <c r="Z7" s="37" t="s">
        <v>11</v>
      </c>
      <c r="AA7" s="64"/>
    </row>
    <row r="8" spans="1:27" ht="17.25" customHeight="1">
      <c r="A8" s="18" t="s">
        <v>62</v>
      </c>
      <c r="B8" s="17" t="s">
        <v>34</v>
      </c>
      <c r="C8" s="15">
        <v>0.42</v>
      </c>
      <c r="D8" s="14">
        <v>110</v>
      </c>
      <c r="E8" s="13">
        <f>SUM(C8*D8)</f>
        <v>46.199999999999996</v>
      </c>
      <c r="F8" s="14">
        <v>52</v>
      </c>
      <c r="G8" s="16">
        <f>SUM(E8*F8)</f>
        <v>2402.3999999999996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0.15</v>
      </c>
      <c r="D11" s="14">
        <v>110</v>
      </c>
      <c r="E11" s="13">
        <f t="shared" si="0"/>
        <v>16.5</v>
      </c>
      <c r="F11" s="14">
        <v>52</v>
      </c>
      <c r="G11" s="16">
        <f t="shared" si="1"/>
        <v>858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0.18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0.4</v>
      </c>
      <c r="D13" s="14">
        <v>420</v>
      </c>
      <c r="E13" s="13">
        <f t="shared" si="0"/>
        <v>168</v>
      </c>
      <c r="F13" s="14">
        <v>52</v>
      </c>
      <c r="G13" s="16">
        <f t="shared" si="1"/>
        <v>8736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1.5</v>
      </c>
      <c r="D14" s="14">
        <v>45</v>
      </c>
      <c r="E14" s="13">
        <f t="shared" si="0"/>
        <v>67.5</v>
      </c>
      <c r="F14" s="14">
        <v>52</v>
      </c>
      <c r="G14" s="16">
        <f t="shared" si="1"/>
        <v>3510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3</v>
      </c>
      <c r="D15" s="14">
        <v>39</v>
      </c>
      <c r="E15" s="13">
        <f t="shared" si="0"/>
        <v>117</v>
      </c>
      <c r="F15" s="14">
        <v>52</v>
      </c>
      <c r="G15" s="16">
        <f t="shared" si="1"/>
        <v>6084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2.25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420.2</v>
      </c>
      <c r="F23" s="5"/>
      <c r="G23" s="10">
        <f>SUM(G8:G21)</f>
        <v>21850.4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77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>
      <c r="A27" s="55"/>
      <c r="B27" s="57"/>
      <c r="C27" s="35">
        <v>0.1</v>
      </c>
      <c r="D27" s="51">
        <f>SUM(C27*E23)</f>
        <v>42.02</v>
      </c>
      <c r="E27" s="52"/>
      <c r="F27" s="12">
        <v>52</v>
      </c>
      <c r="G27" s="30">
        <f>SUM(D27*F27)</f>
        <v>2185.04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s="2" customFormat="1" ht="16.5" customHeight="1" thickBot="1">
      <c r="A28" s="21">
        <v>21</v>
      </c>
      <c r="B28" s="32" t="s">
        <v>26</v>
      </c>
      <c r="C28" s="33" t="s">
        <v>28</v>
      </c>
      <c r="D28" s="45">
        <f>SUM(E23+D25+D27)</f>
        <v>462.21999999999997</v>
      </c>
      <c r="E28" s="46"/>
      <c r="F28" s="31" t="s">
        <v>29</v>
      </c>
      <c r="G28" s="34">
        <f>SUM(G23+G25+G27)</f>
        <v>24035.440000000002</v>
      </c>
      <c r="H28" s="33"/>
      <c r="I28" s="45"/>
      <c r="J28" s="46"/>
      <c r="K28" s="31"/>
      <c r="L28" s="34"/>
      <c r="M28" s="33"/>
      <c r="N28" s="45"/>
      <c r="O28" s="46"/>
      <c r="P28" s="31"/>
      <c r="Q28" s="34"/>
      <c r="R28" s="33"/>
      <c r="S28" s="45"/>
      <c r="T28" s="46"/>
      <c r="U28" s="31"/>
      <c r="V28" s="34"/>
      <c r="W28" s="33"/>
      <c r="X28" s="45"/>
      <c r="Y28" s="46"/>
      <c r="Z28" s="31"/>
      <c r="AA28" s="34"/>
    </row>
    <row r="29" spans="1:27" ht="13.5" thickBot="1">
      <c r="A29" s="40" t="s">
        <v>15</v>
      </c>
      <c r="B29" s="41"/>
      <c r="C29" s="42">
        <v>120177.2</v>
      </c>
      <c r="D29" s="43"/>
      <c r="E29" s="44"/>
      <c r="F29" s="22"/>
      <c r="G29" s="22"/>
      <c r="H29" s="22"/>
      <c r="I29" s="25"/>
      <c r="J29" s="25"/>
      <c r="K29" s="22"/>
      <c r="L29" s="22"/>
      <c r="M29" s="22"/>
      <c r="N29" s="25"/>
      <c r="O29" s="25"/>
      <c r="P29" s="22"/>
      <c r="Q29" s="22"/>
      <c r="R29" s="22"/>
      <c r="S29" s="25"/>
      <c r="T29" s="25"/>
      <c r="U29" s="22"/>
      <c r="V29" s="22"/>
      <c r="W29" s="22"/>
      <c r="X29" s="25"/>
      <c r="Y29" s="25"/>
      <c r="Z29" s="22"/>
      <c r="AA29" s="22"/>
    </row>
  </sheetData>
  <sheetProtection/>
  <mergeCells count="79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X28:Y28"/>
    <mergeCell ref="W26:AA26"/>
    <mergeCell ref="D27:E27"/>
    <mergeCell ref="I27:J27"/>
    <mergeCell ref="N27:O27"/>
    <mergeCell ref="S27:T27"/>
    <mergeCell ref="X27:Y27"/>
    <mergeCell ref="A29:B29"/>
    <mergeCell ref="C29:E29"/>
    <mergeCell ref="D28:E28"/>
    <mergeCell ref="I28:J28"/>
    <mergeCell ref="N28:O28"/>
    <mergeCell ref="S28:T28"/>
  </mergeCells>
  <printOptions gridLines="1"/>
  <pageMargins left="0.19" right="0.19" top="0.27" bottom="0.17" header="0.17" footer="0.17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PageLayoutView="0" workbookViewId="0" topLeftCell="A1">
      <selection activeCell="H8" sqref="H8:AA28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53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61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 t="s">
        <v>5</v>
      </c>
      <c r="I3" s="77"/>
      <c r="J3" s="78" t="s">
        <v>44</v>
      </c>
      <c r="K3" s="79"/>
      <c r="L3" s="80"/>
      <c r="M3" s="76" t="s">
        <v>5</v>
      </c>
      <c r="N3" s="77"/>
      <c r="O3" s="78" t="s">
        <v>45</v>
      </c>
      <c r="P3" s="79"/>
      <c r="Q3" s="80"/>
      <c r="R3" s="76" t="s">
        <v>5</v>
      </c>
      <c r="S3" s="77"/>
      <c r="T3" s="78" t="s">
        <v>46</v>
      </c>
      <c r="U3" s="79"/>
      <c r="V3" s="80"/>
      <c r="W3" s="76" t="s">
        <v>5</v>
      </c>
      <c r="X3" s="77"/>
      <c r="Y3" s="78" t="s">
        <v>47</v>
      </c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 t="s">
        <v>18</v>
      </c>
      <c r="I4" s="70"/>
      <c r="J4" s="70"/>
      <c r="K4" s="73"/>
      <c r="L4" s="74"/>
      <c r="M4" s="72" t="s">
        <v>19</v>
      </c>
      <c r="N4" s="70"/>
      <c r="O4" s="70"/>
      <c r="P4" s="73"/>
      <c r="Q4" s="74"/>
      <c r="R4" s="72" t="s">
        <v>20</v>
      </c>
      <c r="S4" s="70"/>
      <c r="T4" s="70"/>
      <c r="U4" s="73"/>
      <c r="V4" s="74"/>
      <c r="W4" s="72" t="s">
        <v>21</v>
      </c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 t="s">
        <v>13</v>
      </c>
      <c r="I5" s="75">
        <v>42095</v>
      </c>
      <c r="J5" s="75"/>
      <c r="K5" s="4" t="s">
        <v>14</v>
      </c>
      <c r="L5" s="8" t="s">
        <v>48</v>
      </c>
      <c r="M5" s="7" t="s">
        <v>13</v>
      </c>
      <c r="N5" s="75">
        <v>42461</v>
      </c>
      <c r="O5" s="75"/>
      <c r="P5" s="4" t="s">
        <v>14</v>
      </c>
      <c r="Q5" s="8">
        <v>42825</v>
      </c>
      <c r="R5" s="7" t="s">
        <v>13</v>
      </c>
      <c r="S5" s="75">
        <v>42826</v>
      </c>
      <c r="T5" s="75"/>
      <c r="U5" s="4" t="s">
        <v>14</v>
      </c>
      <c r="V5" s="8">
        <v>43190</v>
      </c>
      <c r="W5" s="7" t="s">
        <v>13</v>
      </c>
      <c r="X5" s="75">
        <v>43191</v>
      </c>
      <c r="Y5" s="75"/>
      <c r="Z5" s="4" t="s">
        <v>14</v>
      </c>
      <c r="AA5" s="8" t="s">
        <v>49</v>
      </c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 t="s">
        <v>7</v>
      </c>
      <c r="I6" s="69" t="s">
        <v>8</v>
      </c>
      <c r="J6" s="70"/>
      <c r="K6" s="71"/>
      <c r="L6" s="63" t="s">
        <v>12</v>
      </c>
      <c r="M6" s="67" t="s">
        <v>7</v>
      </c>
      <c r="N6" s="69" t="s">
        <v>8</v>
      </c>
      <c r="O6" s="70"/>
      <c r="P6" s="71"/>
      <c r="Q6" s="63" t="s">
        <v>12</v>
      </c>
      <c r="R6" s="67" t="s">
        <v>7</v>
      </c>
      <c r="S6" s="69" t="s">
        <v>8</v>
      </c>
      <c r="T6" s="70"/>
      <c r="U6" s="71"/>
      <c r="V6" s="63" t="s">
        <v>12</v>
      </c>
      <c r="W6" s="67" t="s">
        <v>7</v>
      </c>
      <c r="X6" s="69" t="s">
        <v>8</v>
      </c>
      <c r="Y6" s="70"/>
      <c r="Z6" s="71"/>
      <c r="AA6" s="63" t="s">
        <v>12</v>
      </c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 t="s">
        <v>9</v>
      </c>
      <c r="J7" s="36" t="s">
        <v>10</v>
      </c>
      <c r="K7" s="37" t="s">
        <v>11</v>
      </c>
      <c r="L7" s="64"/>
      <c r="M7" s="68"/>
      <c r="N7" s="36" t="s">
        <v>9</v>
      </c>
      <c r="O7" s="36" t="s">
        <v>10</v>
      </c>
      <c r="P7" s="37" t="s">
        <v>11</v>
      </c>
      <c r="Q7" s="64"/>
      <c r="R7" s="68"/>
      <c r="S7" s="36" t="s">
        <v>9</v>
      </c>
      <c r="T7" s="36" t="s">
        <v>10</v>
      </c>
      <c r="U7" s="37" t="s">
        <v>11</v>
      </c>
      <c r="V7" s="64"/>
      <c r="W7" s="68"/>
      <c r="X7" s="36" t="s">
        <v>9</v>
      </c>
      <c r="Y7" s="36" t="s">
        <v>10</v>
      </c>
      <c r="Z7" s="37" t="s">
        <v>11</v>
      </c>
      <c r="AA7" s="64"/>
    </row>
    <row r="8" spans="1:27" ht="17.25" customHeight="1">
      <c r="A8" s="18" t="s">
        <v>62</v>
      </c>
      <c r="B8" s="17" t="s">
        <v>34</v>
      </c>
      <c r="C8" s="15">
        <v>0.42</v>
      </c>
      <c r="D8" s="14">
        <v>140</v>
      </c>
      <c r="E8" s="13">
        <f>SUM(C8*D8)</f>
        <v>58.8</v>
      </c>
      <c r="F8" s="14">
        <v>52</v>
      </c>
      <c r="G8" s="16">
        <f>SUM(E8*F8)</f>
        <v>3057.6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0.15</v>
      </c>
      <c r="D11" s="14">
        <v>160</v>
      </c>
      <c r="E11" s="13">
        <f t="shared" si="0"/>
        <v>24</v>
      </c>
      <c r="F11" s="14">
        <v>52</v>
      </c>
      <c r="G11" s="16">
        <f t="shared" si="1"/>
        <v>1248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0.18</v>
      </c>
      <c r="D12" s="14">
        <v>150</v>
      </c>
      <c r="E12" s="13">
        <f t="shared" si="0"/>
        <v>27</v>
      </c>
      <c r="F12" s="14">
        <v>52</v>
      </c>
      <c r="G12" s="16">
        <f t="shared" si="1"/>
        <v>1404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0.4</v>
      </c>
      <c r="D13" s="14">
        <v>80</v>
      </c>
      <c r="E13" s="13">
        <f t="shared" si="0"/>
        <v>32</v>
      </c>
      <c r="F13" s="14">
        <v>52</v>
      </c>
      <c r="G13" s="16">
        <f t="shared" si="1"/>
        <v>1664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1.5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3</v>
      </c>
      <c r="D15" s="14">
        <v>20</v>
      </c>
      <c r="E15" s="13">
        <f t="shared" si="0"/>
        <v>60</v>
      </c>
      <c r="F15" s="14">
        <v>52</v>
      </c>
      <c r="G15" s="16">
        <f t="shared" si="1"/>
        <v>3120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2.25</v>
      </c>
      <c r="D16" s="14">
        <v>20</v>
      </c>
      <c r="E16" s="13">
        <f t="shared" si="0"/>
        <v>45</v>
      </c>
      <c r="F16" s="14">
        <v>52</v>
      </c>
      <c r="G16" s="16">
        <f t="shared" si="1"/>
        <v>2340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251.8</v>
      </c>
      <c r="F23" s="5"/>
      <c r="G23" s="10">
        <f>SUM(G8:G21)</f>
        <v>13093.6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77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>
      <c r="A27" s="55"/>
      <c r="B27" s="57"/>
      <c r="C27" s="35">
        <v>0.1</v>
      </c>
      <c r="D27" s="51">
        <f>SUM(C27*E23)</f>
        <v>25.180000000000003</v>
      </c>
      <c r="E27" s="52"/>
      <c r="F27" s="12">
        <v>52</v>
      </c>
      <c r="G27" s="30">
        <f>SUM(D27*F27)</f>
        <v>1309.3600000000001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s="2" customFormat="1" ht="16.5" customHeight="1" thickBot="1">
      <c r="A28" s="21" t="s">
        <v>30</v>
      </c>
      <c r="B28" s="32" t="s">
        <v>26</v>
      </c>
      <c r="C28" s="33" t="s">
        <v>28</v>
      </c>
      <c r="D28" s="45">
        <f>SUM(E23+D25+D27)</f>
        <v>276.98</v>
      </c>
      <c r="E28" s="46"/>
      <c r="F28" s="31" t="s">
        <v>29</v>
      </c>
      <c r="G28" s="34">
        <f>SUM(G23+G25+G27)</f>
        <v>14402.960000000001</v>
      </c>
      <c r="H28" s="33"/>
      <c r="I28" s="45"/>
      <c r="J28" s="46"/>
      <c r="K28" s="31"/>
      <c r="L28" s="34"/>
      <c r="M28" s="33"/>
      <c r="N28" s="45"/>
      <c r="O28" s="46"/>
      <c r="P28" s="31"/>
      <c r="Q28" s="34"/>
      <c r="R28" s="33"/>
      <c r="S28" s="45"/>
      <c r="T28" s="46"/>
      <c r="U28" s="31"/>
      <c r="V28" s="34"/>
      <c r="W28" s="33"/>
      <c r="X28" s="45"/>
      <c r="Y28" s="46"/>
      <c r="Z28" s="31"/>
      <c r="AA28" s="34"/>
    </row>
    <row r="29" spans="1:27" ht="13.5" thickBot="1">
      <c r="A29" s="40" t="s">
        <v>15</v>
      </c>
      <c r="B29" s="41"/>
      <c r="C29" s="42">
        <v>72014.8</v>
      </c>
      <c r="D29" s="43"/>
      <c r="E29" s="44"/>
      <c r="F29" s="22"/>
      <c r="G29" s="22"/>
      <c r="H29" s="22"/>
      <c r="I29" s="25"/>
      <c r="J29" s="25"/>
      <c r="K29" s="22"/>
      <c r="L29" s="22"/>
      <c r="M29" s="22"/>
      <c r="N29" s="25"/>
      <c r="O29" s="25"/>
      <c r="P29" s="22"/>
      <c r="Q29" s="22"/>
      <c r="R29" s="22"/>
      <c r="S29" s="25"/>
      <c r="T29" s="25"/>
      <c r="U29" s="22"/>
      <c r="V29" s="22"/>
      <c r="W29" s="22"/>
      <c r="X29" s="25"/>
      <c r="Y29" s="25"/>
      <c r="Z29" s="22"/>
      <c r="AA29" s="22"/>
    </row>
  </sheetData>
  <sheetProtection/>
  <mergeCells count="79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X28:Y28"/>
    <mergeCell ref="W26:AA26"/>
    <mergeCell ref="D27:E27"/>
    <mergeCell ref="I27:J27"/>
    <mergeCell ref="N27:O27"/>
    <mergeCell ref="S27:T27"/>
    <mergeCell ref="X27:Y27"/>
    <mergeCell ref="A29:B29"/>
    <mergeCell ref="C29:E29"/>
    <mergeCell ref="D28:E28"/>
    <mergeCell ref="I28:J28"/>
    <mergeCell ref="N28:O28"/>
    <mergeCell ref="S28:T28"/>
  </mergeCells>
  <printOptions gridLines="1"/>
  <pageMargins left="0.19" right="0.19" top="0.27" bottom="0.17" header="0.17" footer="0.17"/>
  <pageSetup fitToHeight="1" fitToWidth="1"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PageLayoutView="0" workbookViewId="0" topLeftCell="A1">
      <selection activeCell="H8" sqref="H8:AA28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54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61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 t="s">
        <v>5</v>
      </c>
      <c r="I3" s="77"/>
      <c r="J3" s="78" t="s">
        <v>44</v>
      </c>
      <c r="K3" s="79"/>
      <c r="L3" s="80"/>
      <c r="M3" s="76" t="s">
        <v>5</v>
      </c>
      <c r="N3" s="77"/>
      <c r="O3" s="78" t="s">
        <v>45</v>
      </c>
      <c r="P3" s="79"/>
      <c r="Q3" s="80"/>
      <c r="R3" s="76" t="s">
        <v>5</v>
      </c>
      <c r="S3" s="77"/>
      <c r="T3" s="78" t="s">
        <v>46</v>
      </c>
      <c r="U3" s="79"/>
      <c r="V3" s="80"/>
      <c r="W3" s="76" t="s">
        <v>5</v>
      </c>
      <c r="X3" s="77"/>
      <c r="Y3" s="78" t="s">
        <v>47</v>
      </c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 t="s">
        <v>18</v>
      </c>
      <c r="I4" s="70"/>
      <c r="J4" s="70"/>
      <c r="K4" s="73"/>
      <c r="L4" s="74"/>
      <c r="M4" s="72" t="s">
        <v>19</v>
      </c>
      <c r="N4" s="70"/>
      <c r="O4" s="70"/>
      <c r="P4" s="73"/>
      <c r="Q4" s="74"/>
      <c r="R4" s="72" t="s">
        <v>20</v>
      </c>
      <c r="S4" s="70"/>
      <c r="T4" s="70"/>
      <c r="U4" s="73"/>
      <c r="V4" s="74"/>
      <c r="W4" s="72" t="s">
        <v>21</v>
      </c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 t="s">
        <v>13</v>
      </c>
      <c r="I5" s="75">
        <v>42095</v>
      </c>
      <c r="J5" s="75"/>
      <c r="K5" s="4" t="s">
        <v>14</v>
      </c>
      <c r="L5" s="8" t="s">
        <v>48</v>
      </c>
      <c r="M5" s="7" t="s">
        <v>13</v>
      </c>
      <c r="N5" s="75">
        <v>42461</v>
      </c>
      <c r="O5" s="75"/>
      <c r="P5" s="4" t="s">
        <v>14</v>
      </c>
      <c r="Q5" s="8">
        <v>42825</v>
      </c>
      <c r="R5" s="7" t="s">
        <v>13</v>
      </c>
      <c r="S5" s="75">
        <v>42826</v>
      </c>
      <c r="T5" s="75"/>
      <c r="U5" s="4" t="s">
        <v>14</v>
      </c>
      <c r="V5" s="8">
        <v>43190</v>
      </c>
      <c r="W5" s="7" t="s">
        <v>13</v>
      </c>
      <c r="X5" s="75">
        <v>43191</v>
      </c>
      <c r="Y5" s="75"/>
      <c r="Z5" s="4" t="s">
        <v>14</v>
      </c>
      <c r="AA5" s="8" t="s">
        <v>49</v>
      </c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 t="s">
        <v>7</v>
      </c>
      <c r="I6" s="69" t="s">
        <v>8</v>
      </c>
      <c r="J6" s="70"/>
      <c r="K6" s="71"/>
      <c r="L6" s="63" t="s">
        <v>12</v>
      </c>
      <c r="M6" s="67" t="s">
        <v>7</v>
      </c>
      <c r="N6" s="69" t="s">
        <v>8</v>
      </c>
      <c r="O6" s="70"/>
      <c r="P6" s="71"/>
      <c r="Q6" s="63" t="s">
        <v>12</v>
      </c>
      <c r="R6" s="67" t="s">
        <v>7</v>
      </c>
      <c r="S6" s="69" t="s">
        <v>8</v>
      </c>
      <c r="T6" s="70"/>
      <c r="U6" s="71"/>
      <c r="V6" s="63" t="s">
        <v>12</v>
      </c>
      <c r="W6" s="67" t="s">
        <v>7</v>
      </c>
      <c r="X6" s="69" t="s">
        <v>8</v>
      </c>
      <c r="Y6" s="70"/>
      <c r="Z6" s="71"/>
      <c r="AA6" s="63" t="s">
        <v>12</v>
      </c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 t="s">
        <v>9</v>
      </c>
      <c r="J7" s="36" t="s">
        <v>10</v>
      </c>
      <c r="K7" s="37" t="s">
        <v>11</v>
      </c>
      <c r="L7" s="64"/>
      <c r="M7" s="68"/>
      <c r="N7" s="36" t="s">
        <v>9</v>
      </c>
      <c r="O7" s="36" t="s">
        <v>10</v>
      </c>
      <c r="P7" s="37" t="s">
        <v>11</v>
      </c>
      <c r="Q7" s="64"/>
      <c r="R7" s="68"/>
      <c r="S7" s="36" t="s">
        <v>9</v>
      </c>
      <c r="T7" s="36" t="s">
        <v>10</v>
      </c>
      <c r="U7" s="37" t="s">
        <v>11</v>
      </c>
      <c r="V7" s="64"/>
      <c r="W7" s="68"/>
      <c r="X7" s="36" t="s">
        <v>9</v>
      </c>
      <c r="Y7" s="36" t="s">
        <v>10</v>
      </c>
      <c r="Z7" s="37" t="s">
        <v>11</v>
      </c>
      <c r="AA7" s="64"/>
    </row>
    <row r="8" spans="1:27" ht="17.25" customHeight="1">
      <c r="A8" s="18" t="s">
        <v>62</v>
      </c>
      <c r="B8" s="17" t="s">
        <v>34</v>
      </c>
      <c r="C8" s="15">
        <v>0.42</v>
      </c>
      <c r="D8" s="14">
        <v>119</v>
      </c>
      <c r="E8" s="13">
        <f>SUM(C8*D8)</f>
        <v>49.98</v>
      </c>
      <c r="F8" s="14">
        <v>52</v>
      </c>
      <c r="G8" s="16">
        <f>SUM(E8*F8)</f>
        <v>2598.96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0.15</v>
      </c>
      <c r="D11" s="14">
        <v>119</v>
      </c>
      <c r="E11" s="13">
        <f t="shared" si="0"/>
        <v>17.849999999999998</v>
      </c>
      <c r="F11" s="14">
        <v>52</v>
      </c>
      <c r="G11" s="16">
        <f t="shared" si="1"/>
        <v>928.1999999999999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0.18</v>
      </c>
      <c r="D12" s="14">
        <v>315</v>
      </c>
      <c r="E12" s="13">
        <f t="shared" si="0"/>
        <v>56.699999999999996</v>
      </c>
      <c r="F12" s="14">
        <v>52</v>
      </c>
      <c r="G12" s="16">
        <f t="shared" si="1"/>
        <v>2948.3999999999996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0.4</v>
      </c>
      <c r="D13" s="14">
        <v>315</v>
      </c>
      <c r="E13" s="13">
        <f t="shared" si="0"/>
        <v>126</v>
      </c>
      <c r="F13" s="14">
        <v>52</v>
      </c>
      <c r="G13" s="16">
        <f t="shared" si="1"/>
        <v>6552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1.5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3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2.25</v>
      </c>
      <c r="D16" s="14">
        <v>11</v>
      </c>
      <c r="E16" s="13">
        <f t="shared" si="0"/>
        <v>24.75</v>
      </c>
      <c r="F16" s="14">
        <v>52</v>
      </c>
      <c r="G16" s="16">
        <f t="shared" si="1"/>
        <v>1287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280.28</v>
      </c>
      <c r="F23" s="5"/>
      <c r="G23" s="10">
        <f>SUM(G8:G21)</f>
        <v>14574.56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77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>
      <c r="A27" s="55"/>
      <c r="B27" s="57"/>
      <c r="C27" s="35">
        <v>0.1</v>
      </c>
      <c r="D27" s="51">
        <f>SUM(C27*E23)</f>
        <v>28.028</v>
      </c>
      <c r="E27" s="52"/>
      <c r="F27" s="12">
        <v>52</v>
      </c>
      <c r="G27" s="30">
        <f>SUM(D27*F27)</f>
        <v>1457.456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s="2" customFormat="1" ht="16.5" customHeight="1" thickBot="1">
      <c r="A28" s="21" t="s">
        <v>30</v>
      </c>
      <c r="B28" s="32" t="s">
        <v>26</v>
      </c>
      <c r="C28" s="33" t="s">
        <v>28</v>
      </c>
      <c r="D28" s="45">
        <f>SUM(E23+D25+D27)</f>
        <v>308.308</v>
      </c>
      <c r="E28" s="46"/>
      <c r="F28" s="31" t="s">
        <v>29</v>
      </c>
      <c r="G28" s="34">
        <f>SUM(G23+G25+G27)</f>
        <v>16032.016</v>
      </c>
      <c r="H28" s="33"/>
      <c r="I28" s="45"/>
      <c r="J28" s="46"/>
      <c r="K28" s="31"/>
      <c r="L28" s="34"/>
      <c r="M28" s="33"/>
      <c r="N28" s="45"/>
      <c r="O28" s="46"/>
      <c r="P28" s="31"/>
      <c r="Q28" s="34"/>
      <c r="R28" s="33"/>
      <c r="S28" s="45"/>
      <c r="T28" s="46"/>
      <c r="U28" s="31"/>
      <c r="V28" s="34"/>
      <c r="W28" s="33"/>
      <c r="X28" s="45"/>
      <c r="Y28" s="46"/>
      <c r="Z28" s="31"/>
      <c r="AA28" s="34"/>
    </row>
    <row r="29" spans="1:27" ht="13.5" thickBot="1">
      <c r="A29" s="40" t="s">
        <v>15</v>
      </c>
      <c r="B29" s="41"/>
      <c r="C29" s="42">
        <v>80160.08</v>
      </c>
      <c r="D29" s="43"/>
      <c r="E29" s="44"/>
      <c r="F29" s="22"/>
      <c r="G29" s="22"/>
      <c r="H29" s="22"/>
      <c r="I29" s="25"/>
      <c r="J29" s="25"/>
      <c r="K29" s="22"/>
      <c r="L29" s="22"/>
      <c r="M29" s="22"/>
      <c r="N29" s="25"/>
      <c r="O29" s="25"/>
      <c r="P29" s="22"/>
      <c r="Q29" s="22"/>
      <c r="R29" s="22"/>
      <c r="S29" s="25"/>
      <c r="T29" s="25"/>
      <c r="U29" s="22"/>
      <c r="V29" s="22"/>
      <c r="W29" s="22"/>
      <c r="X29" s="25"/>
      <c r="Y29" s="25"/>
      <c r="Z29" s="22"/>
      <c r="AA29" s="22"/>
    </row>
  </sheetData>
  <sheetProtection/>
  <mergeCells count="79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X28:Y28"/>
    <mergeCell ref="W26:AA26"/>
    <mergeCell ref="D27:E27"/>
    <mergeCell ref="I27:J27"/>
    <mergeCell ref="N27:O27"/>
    <mergeCell ref="S27:T27"/>
    <mergeCell ref="X27:Y27"/>
    <mergeCell ref="A29:B29"/>
    <mergeCell ref="C29:E29"/>
    <mergeCell ref="D28:E28"/>
    <mergeCell ref="I28:J28"/>
    <mergeCell ref="N28:O28"/>
    <mergeCell ref="S28:T28"/>
  </mergeCells>
  <printOptions gridLines="1"/>
  <pageMargins left="0.19" right="0.19" top="0.27" bottom="0.17" header="0.17" footer="0.17"/>
  <pageSetup fitToHeight="1" fitToWidth="1" horizontalDpi="600" verticalDpi="600" orientation="landscape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D1">
      <selection activeCell="H8" sqref="H8:AA27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55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61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 t="s">
        <v>5</v>
      </c>
      <c r="I3" s="77"/>
      <c r="J3" s="78" t="s">
        <v>44</v>
      </c>
      <c r="K3" s="79"/>
      <c r="L3" s="80"/>
      <c r="M3" s="76" t="s">
        <v>5</v>
      </c>
      <c r="N3" s="77"/>
      <c r="O3" s="78" t="s">
        <v>45</v>
      </c>
      <c r="P3" s="79"/>
      <c r="Q3" s="80"/>
      <c r="R3" s="76" t="s">
        <v>5</v>
      </c>
      <c r="S3" s="77"/>
      <c r="T3" s="78" t="s">
        <v>46</v>
      </c>
      <c r="U3" s="79"/>
      <c r="V3" s="80"/>
      <c r="W3" s="76" t="s">
        <v>5</v>
      </c>
      <c r="X3" s="77"/>
      <c r="Y3" s="78" t="s">
        <v>47</v>
      </c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 t="s">
        <v>18</v>
      </c>
      <c r="I4" s="70"/>
      <c r="J4" s="70"/>
      <c r="K4" s="73"/>
      <c r="L4" s="74"/>
      <c r="M4" s="72" t="s">
        <v>19</v>
      </c>
      <c r="N4" s="70"/>
      <c r="O4" s="70"/>
      <c r="P4" s="73"/>
      <c r="Q4" s="74"/>
      <c r="R4" s="72" t="s">
        <v>20</v>
      </c>
      <c r="S4" s="70"/>
      <c r="T4" s="70"/>
      <c r="U4" s="73"/>
      <c r="V4" s="74"/>
      <c r="W4" s="72" t="s">
        <v>21</v>
      </c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 t="s">
        <v>13</v>
      </c>
      <c r="I5" s="75">
        <v>42095</v>
      </c>
      <c r="J5" s="75"/>
      <c r="K5" s="4" t="s">
        <v>14</v>
      </c>
      <c r="L5" s="8" t="s">
        <v>48</v>
      </c>
      <c r="M5" s="7" t="s">
        <v>13</v>
      </c>
      <c r="N5" s="75">
        <v>42461</v>
      </c>
      <c r="O5" s="75"/>
      <c r="P5" s="4" t="s">
        <v>14</v>
      </c>
      <c r="Q5" s="8">
        <v>42825</v>
      </c>
      <c r="R5" s="7" t="s">
        <v>13</v>
      </c>
      <c r="S5" s="75">
        <v>42826</v>
      </c>
      <c r="T5" s="75"/>
      <c r="U5" s="4" t="s">
        <v>14</v>
      </c>
      <c r="V5" s="8">
        <v>43190</v>
      </c>
      <c r="W5" s="7" t="s">
        <v>13</v>
      </c>
      <c r="X5" s="75">
        <v>43191</v>
      </c>
      <c r="Y5" s="75"/>
      <c r="Z5" s="4" t="s">
        <v>14</v>
      </c>
      <c r="AA5" s="8" t="s">
        <v>49</v>
      </c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 t="s">
        <v>7</v>
      </c>
      <c r="I6" s="69" t="s">
        <v>8</v>
      </c>
      <c r="J6" s="70"/>
      <c r="K6" s="71"/>
      <c r="L6" s="63" t="s">
        <v>12</v>
      </c>
      <c r="M6" s="67" t="s">
        <v>7</v>
      </c>
      <c r="N6" s="69" t="s">
        <v>8</v>
      </c>
      <c r="O6" s="70"/>
      <c r="P6" s="71"/>
      <c r="Q6" s="63" t="s">
        <v>12</v>
      </c>
      <c r="R6" s="67" t="s">
        <v>7</v>
      </c>
      <c r="S6" s="69" t="s">
        <v>8</v>
      </c>
      <c r="T6" s="70"/>
      <c r="U6" s="71"/>
      <c r="V6" s="63" t="s">
        <v>12</v>
      </c>
      <c r="W6" s="67" t="s">
        <v>7</v>
      </c>
      <c r="X6" s="69" t="s">
        <v>8</v>
      </c>
      <c r="Y6" s="70"/>
      <c r="Z6" s="71"/>
      <c r="AA6" s="63" t="s">
        <v>12</v>
      </c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 t="s">
        <v>9</v>
      </c>
      <c r="J7" s="36" t="s">
        <v>10</v>
      </c>
      <c r="K7" s="37" t="s">
        <v>11</v>
      </c>
      <c r="L7" s="64"/>
      <c r="M7" s="68"/>
      <c r="N7" s="36" t="s">
        <v>9</v>
      </c>
      <c r="O7" s="36" t="s">
        <v>10</v>
      </c>
      <c r="P7" s="37" t="s">
        <v>11</v>
      </c>
      <c r="Q7" s="64"/>
      <c r="R7" s="68"/>
      <c r="S7" s="36" t="s">
        <v>9</v>
      </c>
      <c r="T7" s="36" t="s">
        <v>10</v>
      </c>
      <c r="U7" s="37" t="s">
        <v>11</v>
      </c>
      <c r="V7" s="64"/>
      <c r="W7" s="68"/>
      <c r="X7" s="36" t="s">
        <v>9</v>
      </c>
      <c r="Y7" s="36" t="s">
        <v>10</v>
      </c>
      <c r="Z7" s="37" t="s">
        <v>11</v>
      </c>
      <c r="AA7" s="64"/>
    </row>
    <row r="8" spans="1:27" ht="17.25" customHeight="1">
      <c r="A8" s="18" t="s">
        <v>62</v>
      </c>
      <c r="B8" s="17" t="s">
        <v>34</v>
      </c>
      <c r="C8" s="15">
        <v>0.42</v>
      </c>
      <c r="D8" s="14">
        <v>75</v>
      </c>
      <c r="E8" s="13">
        <f>SUM(C8*D8)</f>
        <v>31.5</v>
      </c>
      <c r="F8" s="14">
        <v>52</v>
      </c>
      <c r="G8" s="16">
        <f>SUM(E8*F8)</f>
        <v>1638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0.15</v>
      </c>
      <c r="D11" s="14">
        <v>75</v>
      </c>
      <c r="E11" s="13">
        <f t="shared" si="0"/>
        <v>11.25</v>
      </c>
      <c r="F11" s="14">
        <v>52</v>
      </c>
      <c r="G11" s="16">
        <f t="shared" si="1"/>
        <v>585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0.18</v>
      </c>
      <c r="D12" s="14">
        <v>200</v>
      </c>
      <c r="E12" s="13">
        <f t="shared" si="0"/>
        <v>36</v>
      </c>
      <c r="F12" s="14">
        <v>52</v>
      </c>
      <c r="G12" s="16">
        <f t="shared" si="1"/>
        <v>1872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0.4</v>
      </c>
      <c r="D13" s="14">
        <v>300</v>
      </c>
      <c r="E13" s="13">
        <f t="shared" si="0"/>
        <v>120</v>
      </c>
      <c r="F13" s="14">
        <v>52</v>
      </c>
      <c r="G13" s="16">
        <f t="shared" si="1"/>
        <v>6240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1.5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3</v>
      </c>
      <c r="D15" s="14">
        <v>40</v>
      </c>
      <c r="E15" s="13">
        <f t="shared" si="0"/>
        <v>120</v>
      </c>
      <c r="F15" s="14">
        <v>52</v>
      </c>
      <c r="G15" s="16">
        <f t="shared" si="1"/>
        <v>6240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2.25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323.75</v>
      </c>
      <c r="F23" s="5"/>
      <c r="G23" s="10">
        <f>SUM(G8:G21)</f>
        <v>16835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77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 thickBot="1">
      <c r="A27" s="55"/>
      <c r="B27" s="57"/>
      <c r="C27" s="35">
        <v>0.1</v>
      </c>
      <c r="D27" s="51">
        <f>SUM(C27*E23)</f>
        <v>32.375</v>
      </c>
      <c r="E27" s="52"/>
      <c r="F27" s="12">
        <v>52</v>
      </c>
      <c r="G27" s="30">
        <f>SUM(D27*F27)</f>
        <v>1683.5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ht="13.5" thickBot="1">
      <c r="A28" s="40" t="s">
        <v>15</v>
      </c>
      <c r="B28" s="41"/>
      <c r="C28" s="42">
        <v>92592.5</v>
      </c>
      <c r="D28" s="43"/>
      <c r="E28" s="44"/>
      <c r="F28" s="22"/>
      <c r="G28" s="22"/>
      <c r="H28" s="22"/>
      <c r="I28" s="25"/>
      <c r="J28" s="25"/>
      <c r="K28" s="22"/>
      <c r="L28" s="22"/>
      <c r="M28" s="22"/>
      <c r="N28" s="25"/>
      <c r="O28" s="25"/>
      <c r="P28" s="22"/>
      <c r="Q28" s="22"/>
      <c r="R28" s="22"/>
      <c r="S28" s="25"/>
      <c r="T28" s="25"/>
      <c r="U28" s="22"/>
      <c r="V28" s="22"/>
      <c r="W28" s="22"/>
      <c r="X28" s="25"/>
      <c r="Y28" s="25"/>
      <c r="Z28" s="22"/>
      <c r="AA28" s="22"/>
    </row>
  </sheetData>
  <sheetProtection/>
  <mergeCells count="74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A28:B28"/>
    <mergeCell ref="C28:E28"/>
    <mergeCell ref="W26:AA26"/>
    <mergeCell ref="D27:E27"/>
    <mergeCell ref="I27:J27"/>
    <mergeCell ref="N27:O27"/>
    <mergeCell ref="S27:T27"/>
    <mergeCell ref="X27:Y27"/>
  </mergeCells>
  <printOptions gridLines="1"/>
  <pageMargins left="0.19" right="0.19" top="0.27" bottom="0.17" header="0.17" footer="0.17"/>
  <pageSetup fitToHeight="1" fitToWidth="1" horizontalDpi="600" verticalDpi="600" orientation="landscape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56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61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 t="s">
        <v>5</v>
      </c>
      <c r="I3" s="77"/>
      <c r="J3" s="78" t="s">
        <v>44</v>
      </c>
      <c r="K3" s="79"/>
      <c r="L3" s="80"/>
      <c r="M3" s="76" t="s">
        <v>5</v>
      </c>
      <c r="N3" s="77"/>
      <c r="O3" s="78" t="s">
        <v>45</v>
      </c>
      <c r="P3" s="79"/>
      <c r="Q3" s="80"/>
      <c r="R3" s="76" t="s">
        <v>5</v>
      </c>
      <c r="S3" s="77"/>
      <c r="T3" s="78" t="s">
        <v>46</v>
      </c>
      <c r="U3" s="79"/>
      <c r="V3" s="80"/>
      <c r="W3" s="76" t="s">
        <v>5</v>
      </c>
      <c r="X3" s="77"/>
      <c r="Y3" s="78" t="s">
        <v>47</v>
      </c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 t="s">
        <v>18</v>
      </c>
      <c r="I4" s="70"/>
      <c r="J4" s="70"/>
      <c r="K4" s="73"/>
      <c r="L4" s="74"/>
      <c r="M4" s="72" t="s">
        <v>19</v>
      </c>
      <c r="N4" s="70"/>
      <c r="O4" s="70"/>
      <c r="P4" s="73"/>
      <c r="Q4" s="74"/>
      <c r="R4" s="72" t="s">
        <v>20</v>
      </c>
      <c r="S4" s="70"/>
      <c r="T4" s="70"/>
      <c r="U4" s="73"/>
      <c r="V4" s="74"/>
      <c r="W4" s="72" t="s">
        <v>21</v>
      </c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 t="s">
        <v>13</v>
      </c>
      <c r="I5" s="75">
        <v>42095</v>
      </c>
      <c r="J5" s="75"/>
      <c r="K5" s="4" t="s">
        <v>14</v>
      </c>
      <c r="L5" s="8" t="s">
        <v>48</v>
      </c>
      <c r="M5" s="7" t="s">
        <v>13</v>
      </c>
      <c r="N5" s="75">
        <v>42461</v>
      </c>
      <c r="O5" s="75"/>
      <c r="P5" s="4" t="s">
        <v>14</v>
      </c>
      <c r="Q5" s="8">
        <v>42825</v>
      </c>
      <c r="R5" s="7" t="s">
        <v>13</v>
      </c>
      <c r="S5" s="75">
        <v>42826</v>
      </c>
      <c r="T5" s="75"/>
      <c r="U5" s="4" t="s">
        <v>14</v>
      </c>
      <c r="V5" s="8">
        <v>43190</v>
      </c>
      <c r="W5" s="7" t="s">
        <v>13</v>
      </c>
      <c r="X5" s="75">
        <v>43191</v>
      </c>
      <c r="Y5" s="75"/>
      <c r="Z5" s="4" t="s">
        <v>14</v>
      </c>
      <c r="AA5" s="8" t="s">
        <v>49</v>
      </c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 t="s">
        <v>7</v>
      </c>
      <c r="I6" s="69" t="s">
        <v>8</v>
      </c>
      <c r="J6" s="70"/>
      <c r="K6" s="71"/>
      <c r="L6" s="63" t="s">
        <v>12</v>
      </c>
      <c r="M6" s="67" t="s">
        <v>7</v>
      </c>
      <c r="N6" s="69" t="s">
        <v>8</v>
      </c>
      <c r="O6" s="70"/>
      <c r="P6" s="71"/>
      <c r="Q6" s="63" t="s">
        <v>12</v>
      </c>
      <c r="R6" s="67" t="s">
        <v>7</v>
      </c>
      <c r="S6" s="69" t="s">
        <v>8</v>
      </c>
      <c r="T6" s="70"/>
      <c r="U6" s="71"/>
      <c r="V6" s="63" t="s">
        <v>12</v>
      </c>
      <c r="W6" s="67" t="s">
        <v>7</v>
      </c>
      <c r="X6" s="69" t="s">
        <v>8</v>
      </c>
      <c r="Y6" s="70"/>
      <c r="Z6" s="71"/>
      <c r="AA6" s="63" t="s">
        <v>12</v>
      </c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 t="s">
        <v>9</v>
      </c>
      <c r="J7" s="36" t="s">
        <v>10</v>
      </c>
      <c r="K7" s="37" t="s">
        <v>11</v>
      </c>
      <c r="L7" s="64"/>
      <c r="M7" s="68"/>
      <c r="N7" s="36" t="s">
        <v>9</v>
      </c>
      <c r="O7" s="36" t="s">
        <v>10</v>
      </c>
      <c r="P7" s="37" t="s">
        <v>11</v>
      </c>
      <c r="Q7" s="64"/>
      <c r="R7" s="68"/>
      <c r="S7" s="36" t="s">
        <v>9</v>
      </c>
      <c r="T7" s="36" t="s">
        <v>10</v>
      </c>
      <c r="U7" s="37" t="s">
        <v>11</v>
      </c>
      <c r="V7" s="64"/>
      <c r="W7" s="68"/>
      <c r="X7" s="36" t="s">
        <v>9</v>
      </c>
      <c r="Y7" s="36" t="s">
        <v>10</v>
      </c>
      <c r="Z7" s="37" t="s">
        <v>11</v>
      </c>
      <c r="AA7" s="64"/>
    </row>
    <row r="8" spans="1:27" ht="17.25" customHeight="1">
      <c r="A8" s="18" t="s">
        <v>62</v>
      </c>
      <c r="B8" s="17" t="s">
        <v>34</v>
      </c>
      <c r="C8" s="15">
        <v>0.42</v>
      </c>
      <c r="D8" s="14">
        <v>75</v>
      </c>
      <c r="E8" s="13">
        <f>SUM(C8*D8)</f>
        <v>31.5</v>
      </c>
      <c r="F8" s="14">
        <v>52</v>
      </c>
      <c r="G8" s="16">
        <f>SUM(E8*F8)</f>
        <v>1638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0.15</v>
      </c>
      <c r="D11" s="14">
        <v>75</v>
      </c>
      <c r="E11" s="13">
        <f t="shared" si="0"/>
        <v>11.25</v>
      </c>
      <c r="F11" s="14">
        <v>52</v>
      </c>
      <c r="G11" s="16">
        <f t="shared" si="1"/>
        <v>585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0.18</v>
      </c>
      <c r="D12" s="14">
        <v>160</v>
      </c>
      <c r="E12" s="13">
        <f t="shared" si="0"/>
        <v>28.799999999999997</v>
      </c>
      <c r="F12" s="14">
        <v>52</v>
      </c>
      <c r="G12" s="16">
        <f t="shared" si="1"/>
        <v>1497.6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0.4</v>
      </c>
      <c r="D13" s="14">
        <v>305</v>
      </c>
      <c r="E13" s="13">
        <f t="shared" si="0"/>
        <v>122</v>
      </c>
      <c r="F13" s="14">
        <v>52</v>
      </c>
      <c r="G13" s="16">
        <f t="shared" si="1"/>
        <v>6344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1.5</v>
      </c>
      <c r="D14" s="14">
        <v>15</v>
      </c>
      <c r="E14" s="13">
        <f t="shared" si="0"/>
        <v>22.5</v>
      </c>
      <c r="F14" s="14">
        <v>52</v>
      </c>
      <c r="G14" s="16">
        <f t="shared" si="1"/>
        <v>1170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3</v>
      </c>
      <c r="D15" s="14">
        <v>15</v>
      </c>
      <c r="E15" s="13">
        <f t="shared" si="0"/>
        <v>45</v>
      </c>
      <c r="F15" s="14">
        <v>52</v>
      </c>
      <c r="G15" s="16">
        <f t="shared" si="1"/>
        <v>2340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2.25</v>
      </c>
      <c r="D16" s="14">
        <v>10</v>
      </c>
      <c r="E16" s="13">
        <f t="shared" si="0"/>
        <v>22.5</v>
      </c>
      <c r="F16" s="14">
        <v>52</v>
      </c>
      <c r="G16" s="16">
        <f t="shared" si="1"/>
        <v>1170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288.55</v>
      </c>
      <c r="F23" s="5"/>
      <c r="G23" s="10">
        <f>SUM(G8:G21)</f>
        <v>15004.6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30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 thickBot="1">
      <c r="A27" s="55"/>
      <c r="B27" s="57"/>
      <c r="C27" s="35">
        <v>0.1</v>
      </c>
      <c r="D27" s="51">
        <f>SUM(C27*E23)</f>
        <v>28.855000000000004</v>
      </c>
      <c r="E27" s="52"/>
      <c r="F27" s="12">
        <v>52</v>
      </c>
      <c r="G27" s="30">
        <f>SUM(D27*F27)</f>
        <v>1500.4600000000003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ht="13.5" thickBot="1">
      <c r="A28" s="40" t="s">
        <v>15</v>
      </c>
      <c r="B28" s="41"/>
      <c r="C28" s="42">
        <v>82525.3</v>
      </c>
      <c r="D28" s="43"/>
      <c r="E28" s="44"/>
      <c r="F28" s="22"/>
      <c r="G28" s="22"/>
      <c r="H28" s="22"/>
      <c r="I28" s="25"/>
      <c r="J28" s="25"/>
      <c r="K28" s="22"/>
      <c r="L28" s="22"/>
      <c r="M28" s="22"/>
      <c r="N28" s="25"/>
      <c r="O28" s="25"/>
      <c r="P28" s="22"/>
      <c r="Q28" s="22"/>
      <c r="R28" s="22"/>
      <c r="S28" s="25"/>
      <c r="T28" s="25"/>
      <c r="U28" s="22"/>
      <c r="V28" s="22"/>
      <c r="W28" s="22"/>
      <c r="X28" s="25"/>
      <c r="Y28" s="25"/>
      <c r="Z28" s="22"/>
      <c r="AA28" s="22"/>
    </row>
  </sheetData>
  <sheetProtection/>
  <mergeCells count="74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A28:B28"/>
    <mergeCell ref="C28:E28"/>
    <mergeCell ref="W26:AA26"/>
    <mergeCell ref="D27:E27"/>
    <mergeCell ref="I27:J27"/>
    <mergeCell ref="N27:O27"/>
    <mergeCell ref="S27:T27"/>
    <mergeCell ref="X27:Y27"/>
  </mergeCells>
  <printOptions gridLines="1"/>
  <pageMargins left="0.19" right="0.19" top="0.27" bottom="0.17" header="0.17" footer="0.17"/>
  <pageSetup fitToHeight="1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58</v>
      </c>
      <c r="B1" s="23"/>
      <c r="C1" s="24" t="s">
        <v>30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57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39" t="s">
        <v>61</v>
      </c>
      <c r="B2" s="23"/>
      <c r="C2" s="24"/>
      <c r="D2" s="22"/>
      <c r="E2" s="22"/>
      <c r="F2" s="22"/>
      <c r="G2" s="22"/>
      <c r="H2" s="22" t="s">
        <v>50</v>
      </c>
      <c r="I2" s="22"/>
      <c r="J2" s="22"/>
      <c r="K2" s="24"/>
      <c r="L2" s="24" t="s">
        <v>59</v>
      </c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1" t="s">
        <v>17</v>
      </c>
      <c r="B3" s="84" t="s">
        <v>16</v>
      </c>
      <c r="C3" s="76" t="s">
        <v>5</v>
      </c>
      <c r="D3" s="77"/>
      <c r="E3" s="78" t="s">
        <v>43</v>
      </c>
      <c r="F3" s="79"/>
      <c r="G3" s="80"/>
      <c r="H3" s="76"/>
      <c r="I3" s="77"/>
      <c r="J3" s="78"/>
      <c r="K3" s="79"/>
      <c r="L3" s="80"/>
      <c r="M3" s="76"/>
      <c r="N3" s="77"/>
      <c r="O3" s="78"/>
      <c r="P3" s="79"/>
      <c r="Q3" s="80"/>
      <c r="R3" s="76"/>
      <c r="S3" s="77"/>
      <c r="T3" s="78"/>
      <c r="U3" s="79"/>
      <c r="V3" s="80"/>
      <c r="W3" s="76"/>
      <c r="X3" s="77"/>
      <c r="Y3" s="78"/>
      <c r="Z3" s="79"/>
      <c r="AA3" s="80"/>
    </row>
    <row r="4" spans="1:27" s="3" customFormat="1" ht="12.75">
      <c r="A4" s="82"/>
      <c r="B4" s="85"/>
      <c r="C4" s="72" t="s">
        <v>6</v>
      </c>
      <c r="D4" s="70"/>
      <c r="E4" s="70"/>
      <c r="F4" s="73"/>
      <c r="G4" s="74"/>
      <c r="H4" s="72"/>
      <c r="I4" s="70"/>
      <c r="J4" s="70"/>
      <c r="K4" s="73"/>
      <c r="L4" s="74"/>
      <c r="M4" s="72"/>
      <c r="N4" s="70"/>
      <c r="O4" s="70"/>
      <c r="P4" s="73"/>
      <c r="Q4" s="74"/>
      <c r="R4" s="72"/>
      <c r="S4" s="70"/>
      <c r="T4" s="70"/>
      <c r="U4" s="73"/>
      <c r="V4" s="74"/>
      <c r="W4" s="72"/>
      <c r="X4" s="70"/>
      <c r="Y4" s="70"/>
      <c r="Z4" s="73"/>
      <c r="AA4" s="74"/>
    </row>
    <row r="5" spans="1:27" s="3" customFormat="1" ht="11.25">
      <c r="A5" s="82"/>
      <c r="B5" s="85"/>
      <c r="C5" s="7" t="s">
        <v>13</v>
      </c>
      <c r="D5" s="75">
        <v>41913</v>
      </c>
      <c r="E5" s="75"/>
      <c r="F5" s="4" t="s">
        <v>14</v>
      </c>
      <c r="G5" s="8">
        <v>42094</v>
      </c>
      <c r="H5" s="7"/>
      <c r="I5" s="75"/>
      <c r="J5" s="75"/>
      <c r="K5" s="4"/>
      <c r="L5" s="8"/>
      <c r="M5" s="7"/>
      <c r="N5" s="75"/>
      <c r="O5" s="75"/>
      <c r="P5" s="4"/>
      <c r="Q5" s="8"/>
      <c r="R5" s="7"/>
      <c r="S5" s="75"/>
      <c r="T5" s="75"/>
      <c r="U5" s="4"/>
      <c r="V5" s="8"/>
      <c r="W5" s="7"/>
      <c r="X5" s="75"/>
      <c r="Y5" s="75"/>
      <c r="Z5" s="4"/>
      <c r="AA5" s="8"/>
    </row>
    <row r="6" spans="1:27" s="3" customFormat="1" ht="12.75" customHeight="1">
      <c r="A6" s="82"/>
      <c r="B6" s="85"/>
      <c r="C6" s="67" t="s">
        <v>7</v>
      </c>
      <c r="D6" s="69" t="s">
        <v>8</v>
      </c>
      <c r="E6" s="70"/>
      <c r="F6" s="71"/>
      <c r="G6" s="63" t="s">
        <v>12</v>
      </c>
      <c r="H6" s="67"/>
      <c r="I6" s="69"/>
      <c r="J6" s="70"/>
      <c r="K6" s="71"/>
      <c r="L6" s="63"/>
      <c r="M6" s="67"/>
      <c r="N6" s="69"/>
      <c r="O6" s="70"/>
      <c r="P6" s="71"/>
      <c r="Q6" s="63"/>
      <c r="R6" s="67"/>
      <c r="S6" s="69"/>
      <c r="T6" s="70"/>
      <c r="U6" s="71"/>
      <c r="V6" s="63"/>
      <c r="W6" s="67"/>
      <c r="X6" s="69"/>
      <c r="Y6" s="70"/>
      <c r="Z6" s="71"/>
      <c r="AA6" s="63"/>
    </row>
    <row r="7" spans="1:27" s="3" customFormat="1" ht="12" thickBot="1">
      <c r="A7" s="83"/>
      <c r="B7" s="86"/>
      <c r="C7" s="68"/>
      <c r="D7" s="36" t="s">
        <v>9</v>
      </c>
      <c r="E7" s="36" t="s">
        <v>10</v>
      </c>
      <c r="F7" s="37" t="s">
        <v>11</v>
      </c>
      <c r="G7" s="64"/>
      <c r="H7" s="68"/>
      <c r="I7" s="36"/>
      <c r="J7" s="36"/>
      <c r="K7" s="37"/>
      <c r="L7" s="64"/>
      <c r="M7" s="68"/>
      <c r="N7" s="36"/>
      <c r="O7" s="36"/>
      <c r="P7" s="37"/>
      <c r="Q7" s="64"/>
      <c r="R7" s="68"/>
      <c r="S7" s="36"/>
      <c r="T7" s="36"/>
      <c r="U7" s="37"/>
      <c r="V7" s="64"/>
      <c r="W7" s="68"/>
      <c r="X7" s="36"/>
      <c r="Y7" s="36"/>
      <c r="Z7" s="37"/>
      <c r="AA7" s="64"/>
    </row>
    <row r="8" spans="1:27" ht="17.25" customHeight="1">
      <c r="A8" s="18" t="s">
        <v>62</v>
      </c>
      <c r="B8" s="17" t="s">
        <v>34</v>
      </c>
      <c r="C8" s="15">
        <v>0.42</v>
      </c>
      <c r="D8" s="14">
        <v>120</v>
      </c>
      <c r="E8" s="13">
        <f>SUM(C8*D8)</f>
        <v>50.4</v>
      </c>
      <c r="F8" s="14">
        <v>52</v>
      </c>
      <c r="G8" s="16">
        <f>SUM(E8*F8)</f>
        <v>2620.7999999999997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63</v>
      </c>
      <c r="B9" s="17" t="s">
        <v>35</v>
      </c>
      <c r="C9" s="15">
        <v>0.16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64</v>
      </c>
      <c r="B10" s="17" t="s">
        <v>36</v>
      </c>
      <c r="C10" s="15">
        <v>0.34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65</v>
      </c>
      <c r="B11" s="17" t="s">
        <v>37</v>
      </c>
      <c r="C11" s="15">
        <v>0.15</v>
      </c>
      <c r="D11" s="14">
        <v>120</v>
      </c>
      <c r="E11" s="13">
        <f t="shared" si="0"/>
        <v>18</v>
      </c>
      <c r="F11" s="14">
        <v>52</v>
      </c>
      <c r="G11" s="16">
        <f t="shared" si="1"/>
        <v>936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66</v>
      </c>
      <c r="B12" s="17" t="s">
        <v>38</v>
      </c>
      <c r="C12" s="15">
        <v>0.18</v>
      </c>
      <c r="D12" s="14">
        <v>60</v>
      </c>
      <c r="E12" s="13">
        <f t="shared" si="0"/>
        <v>10.799999999999999</v>
      </c>
      <c r="F12" s="14">
        <v>52</v>
      </c>
      <c r="G12" s="16">
        <f t="shared" si="1"/>
        <v>561.5999999999999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67</v>
      </c>
      <c r="B13" s="17" t="s">
        <v>39</v>
      </c>
      <c r="C13" s="15">
        <v>0.4</v>
      </c>
      <c r="D13" s="14">
        <v>75</v>
      </c>
      <c r="E13" s="13">
        <f t="shared" si="0"/>
        <v>30</v>
      </c>
      <c r="F13" s="14">
        <v>52</v>
      </c>
      <c r="G13" s="16">
        <f t="shared" si="1"/>
        <v>1560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68</v>
      </c>
      <c r="B14" s="17" t="s">
        <v>40</v>
      </c>
      <c r="C14" s="15">
        <v>1.5</v>
      </c>
      <c r="D14" s="14">
        <v>4</v>
      </c>
      <c r="E14" s="13">
        <f t="shared" si="0"/>
        <v>6</v>
      </c>
      <c r="F14" s="14">
        <v>52</v>
      </c>
      <c r="G14" s="16">
        <f t="shared" si="1"/>
        <v>312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69</v>
      </c>
      <c r="B15" s="17" t="s">
        <v>41</v>
      </c>
      <c r="C15" s="15">
        <v>3</v>
      </c>
      <c r="D15" s="14">
        <v>14</v>
      </c>
      <c r="E15" s="13">
        <f t="shared" si="0"/>
        <v>42</v>
      </c>
      <c r="F15" s="14">
        <v>52</v>
      </c>
      <c r="G15" s="16">
        <f t="shared" si="1"/>
        <v>2184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70</v>
      </c>
      <c r="B16" s="17" t="s">
        <v>42</v>
      </c>
      <c r="C16" s="15">
        <v>2.25</v>
      </c>
      <c r="D16" s="14">
        <v>1</v>
      </c>
      <c r="E16" s="13">
        <f t="shared" si="0"/>
        <v>2.25</v>
      </c>
      <c r="F16" s="14">
        <v>52</v>
      </c>
      <c r="G16" s="16">
        <f t="shared" si="1"/>
        <v>117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71</v>
      </c>
      <c r="B17" s="17" t="s">
        <v>1</v>
      </c>
      <c r="C17" s="15">
        <v>1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72</v>
      </c>
      <c r="B18" s="17" t="s">
        <v>2</v>
      </c>
      <c r="C18" s="15">
        <v>1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73</v>
      </c>
      <c r="B19" s="17" t="s">
        <v>31</v>
      </c>
      <c r="C19" s="15">
        <v>1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74</v>
      </c>
      <c r="B20" s="17" t="s">
        <v>3</v>
      </c>
      <c r="C20" s="15">
        <v>1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75</v>
      </c>
      <c r="B21" s="38" t="s">
        <v>4</v>
      </c>
      <c r="C21" s="26">
        <v>5</v>
      </c>
      <c r="D21" s="27">
        <v>1</v>
      </c>
      <c r="E21" s="28">
        <f t="shared" si="0"/>
        <v>5</v>
      </c>
      <c r="F21" s="27">
        <v>52</v>
      </c>
      <c r="G21" s="29">
        <f t="shared" si="1"/>
        <v>260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30</v>
      </c>
      <c r="B22" s="65" t="s">
        <v>22</v>
      </c>
      <c r="C22" s="58" t="s">
        <v>23</v>
      </c>
      <c r="D22" s="59"/>
      <c r="E22" s="60"/>
      <c r="F22" s="61" t="s">
        <v>24</v>
      </c>
      <c r="G22" s="62"/>
      <c r="H22" s="58"/>
      <c r="I22" s="59"/>
      <c r="J22" s="60"/>
      <c r="K22" s="61"/>
      <c r="L22" s="62"/>
      <c r="M22" s="58"/>
      <c r="N22" s="59"/>
      <c r="O22" s="60"/>
      <c r="P22" s="61"/>
      <c r="Q22" s="62"/>
      <c r="R22" s="58"/>
      <c r="S22" s="59"/>
      <c r="T22" s="60"/>
      <c r="U22" s="61"/>
      <c r="V22" s="62"/>
      <c r="W22" s="58"/>
      <c r="X22" s="59"/>
      <c r="Y22" s="60"/>
      <c r="Z22" s="61"/>
      <c r="AA22" s="62"/>
    </row>
    <row r="23" spans="1:27" ht="15" customHeight="1">
      <c r="A23" s="20" t="s">
        <v>30</v>
      </c>
      <c r="B23" s="66"/>
      <c r="C23" s="9"/>
      <c r="D23" s="5"/>
      <c r="E23" s="6">
        <f>SUM(E8:E21)</f>
        <v>164.45</v>
      </c>
      <c r="F23" s="5"/>
      <c r="G23" s="10">
        <f>SUM(G8:G21)</f>
        <v>8551.4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5" t="s">
        <v>76</v>
      </c>
      <c r="B24" s="56" t="s">
        <v>32</v>
      </c>
      <c r="C24" s="47" t="s">
        <v>27</v>
      </c>
      <c r="D24" s="48"/>
      <c r="E24" s="48"/>
      <c r="F24" s="49"/>
      <c r="G24" s="50"/>
      <c r="H24" s="47"/>
      <c r="I24" s="48"/>
      <c r="J24" s="48"/>
      <c r="K24" s="49"/>
      <c r="L24" s="50"/>
      <c r="M24" s="47"/>
      <c r="N24" s="48"/>
      <c r="O24" s="48"/>
      <c r="P24" s="49"/>
      <c r="Q24" s="50"/>
      <c r="R24" s="47"/>
      <c r="S24" s="48"/>
      <c r="T24" s="48"/>
      <c r="U24" s="49"/>
      <c r="V24" s="50"/>
      <c r="W24" s="47"/>
      <c r="X24" s="48"/>
      <c r="Y24" s="48"/>
      <c r="Z24" s="49"/>
      <c r="AA24" s="50"/>
    </row>
    <row r="25" spans="1:27" s="2" customFormat="1" ht="16.5" customHeight="1">
      <c r="A25" s="55"/>
      <c r="B25" s="57"/>
      <c r="C25" s="35">
        <v>0</v>
      </c>
      <c r="D25" s="53">
        <f>SUM(C25*E23)</f>
        <v>0</v>
      </c>
      <c r="E25" s="54"/>
      <c r="F25" s="12">
        <v>52</v>
      </c>
      <c r="G25" s="11">
        <f>SUM(D25*F25)</f>
        <v>0</v>
      </c>
      <c r="H25" s="35"/>
      <c r="I25" s="53"/>
      <c r="J25" s="54"/>
      <c r="K25" s="12"/>
      <c r="L25" s="11"/>
      <c r="M25" s="35"/>
      <c r="N25" s="53"/>
      <c r="O25" s="54"/>
      <c r="P25" s="12"/>
      <c r="Q25" s="11"/>
      <c r="R25" s="35"/>
      <c r="S25" s="53"/>
      <c r="T25" s="54"/>
      <c r="U25" s="12"/>
      <c r="V25" s="11"/>
      <c r="W25" s="35"/>
      <c r="X25" s="53"/>
      <c r="Y25" s="54"/>
      <c r="Z25" s="12"/>
      <c r="AA25" s="11"/>
    </row>
    <row r="26" spans="1:27" s="2" customFormat="1" ht="16.5" customHeight="1">
      <c r="A26" s="55" t="s">
        <v>77</v>
      </c>
      <c r="B26" s="56" t="s">
        <v>33</v>
      </c>
      <c r="C26" s="47" t="s">
        <v>25</v>
      </c>
      <c r="D26" s="48"/>
      <c r="E26" s="48"/>
      <c r="F26" s="49"/>
      <c r="G26" s="50"/>
      <c r="H26" s="47"/>
      <c r="I26" s="48"/>
      <c r="J26" s="48"/>
      <c r="K26" s="49"/>
      <c r="L26" s="50"/>
      <c r="M26" s="47"/>
      <c r="N26" s="48"/>
      <c r="O26" s="48"/>
      <c r="P26" s="49"/>
      <c r="Q26" s="50"/>
      <c r="R26" s="47"/>
      <c r="S26" s="48"/>
      <c r="T26" s="48"/>
      <c r="U26" s="49"/>
      <c r="V26" s="50"/>
      <c r="W26" s="47"/>
      <c r="X26" s="48"/>
      <c r="Y26" s="48"/>
      <c r="Z26" s="49"/>
      <c r="AA26" s="50"/>
    </row>
    <row r="27" spans="1:27" s="2" customFormat="1" ht="16.5" customHeight="1">
      <c r="A27" s="55"/>
      <c r="B27" s="57"/>
      <c r="C27" s="35">
        <v>0.1</v>
      </c>
      <c r="D27" s="51">
        <f>SUM(C27*E23)</f>
        <v>16.445</v>
      </c>
      <c r="E27" s="52"/>
      <c r="F27" s="12">
        <v>52</v>
      </c>
      <c r="G27" s="30">
        <f>SUM(D27*F27)</f>
        <v>855.14</v>
      </c>
      <c r="H27" s="35"/>
      <c r="I27" s="51"/>
      <c r="J27" s="52"/>
      <c r="K27" s="12"/>
      <c r="L27" s="30"/>
      <c r="M27" s="35"/>
      <c r="N27" s="51"/>
      <c r="O27" s="52"/>
      <c r="P27" s="12"/>
      <c r="Q27" s="30"/>
      <c r="R27" s="35"/>
      <c r="S27" s="51"/>
      <c r="T27" s="52"/>
      <c r="U27" s="12"/>
      <c r="V27" s="30"/>
      <c r="W27" s="35"/>
      <c r="X27" s="51"/>
      <c r="Y27" s="52"/>
      <c r="Z27" s="12"/>
      <c r="AA27" s="30"/>
    </row>
    <row r="28" spans="1:27" s="2" customFormat="1" ht="16.5" customHeight="1" thickBot="1">
      <c r="A28" s="21">
        <v>21</v>
      </c>
      <c r="B28" s="32" t="s">
        <v>26</v>
      </c>
      <c r="C28" s="33" t="s">
        <v>28</v>
      </c>
      <c r="D28" s="45">
        <f>SUM(E23+D25+D27)</f>
        <v>180.89499999999998</v>
      </c>
      <c r="E28" s="46"/>
      <c r="F28" s="31" t="s">
        <v>29</v>
      </c>
      <c r="G28" s="34">
        <f>SUM(G23+G25+G27)</f>
        <v>9406.539999999999</v>
      </c>
      <c r="H28" s="33"/>
      <c r="I28" s="45"/>
      <c r="J28" s="46"/>
      <c r="K28" s="31"/>
      <c r="L28" s="34"/>
      <c r="M28" s="33"/>
      <c r="N28" s="45"/>
      <c r="O28" s="46"/>
      <c r="P28" s="31"/>
      <c r="Q28" s="34"/>
      <c r="R28" s="33"/>
      <c r="S28" s="45"/>
      <c r="T28" s="46"/>
      <c r="U28" s="31"/>
      <c r="V28" s="34"/>
      <c r="W28" s="33"/>
      <c r="X28" s="45"/>
      <c r="Y28" s="46"/>
      <c r="Z28" s="31"/>
      <c r="AA28" s="34"/>
    </row>
    <row r="29" spans="1:27" ht="13.5" thickBot="1">
      <c r="A29" s="40" t="s">
        <v>15</v>
      </c>
      <c r="B29" s="41"/>
      <c r="C29" s="42">
        <v>9406.54</v>
      </c>
      <c r="D29" s="43"/>
      <c r="E29" s="44"/>
      <c r="F29" s="22"/>
      <c r="G29" s="22"/>
      <c r="H29" s="22"/>
      <c r="I29" s="25"/>
      <c r="J29" s="25"/>
      <c r="K29" s="22"/>
      <c r="L29" s="22"/>
      <c r="M29" s="22"/>
      <c r="N29" s="25"/>
      <c r="O29" s="25"/>
      <c r="P29" s="22"/>
      <c r="Q29" s="22"/>
      <c r="R29" s="22"/>
      <c r="S29" s="25"/>
      <c r="T29" s="25"/>
      <c r="U29" s="22"/>
      <c r="V29" s="22"/>
      <c r="W29" s="22"/>
      <c r="X29" s="25"/>
      <c r="Y29" s="25"/>
      <c r="Z29" s="22"/>
      <c r="AA29" s="22"/>
    </row>
  </sheetData>
  <sheetProtection/>
  <mergeCells count="79"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  <mergeCell ref="M3:N3"/>
    <mergeCell ref="O3:Q3"/>
    <mergeCell ref="R3:S3"/>
    <mergeCell ref="T3:V3"/>
    <mergeCell ref="W3:X3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G6:G7"/>
    <mergeCell ref="H6:H7"/>
    <mergeCell ref="I6:K6"/>
    <mergeCell ref="L6:L7"/>
    <mergeCell ref="M6:M7"/>
    <mergeCell ref="N6:P6"/>
    <mergeCell ref="Q6:Q7"/>
    <mergeCell ref="R6:R7"/>
    <mergeCell ref="S6:U6"/>
    <mergeCell ref="V6:V7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X28:Y28"/>
    <mergeCell ref="W26:AA26"/>
    <mergeCell ref="D27:E27"/>
    <mergeCell ref="I27:J27"/>
    <mergeCell ref="N27:O27"/>
    <mergeCell ref="S27:T27"/>
    <mergeCell ref="X27:Y27"/>
    <mergeCell ref="A29:B29"/>
    <mergeCell ref="C29:E29"/>
    <mergeCell ref="D28:E28"/>
    <mergeCell ref="I28:J28"/>
    <mergeCell ref="N28:O28"/>
    <mergeCell ref="S28:T28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2014-08-01T16:47:00Z</cp:lastPrinted>
  <dcterms:created xsi:type="dcterms:W3CDTF">2000-12-28T16:02:03Z</dcterms:created>
  <dcterms:modified xsi:type="dcterms:W3CDTF">2014-09-15T18:29:07Z</dcterms:modified>
  <cp:category/>
  <cp:version/>
  <cp:contentType/>
  <cp:contentStatus/>
</cp:coreProperties>
</file>